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2"/>
  </bookViews>
  <sheets>
    <sheet name="Sample Budget" sheetId="1" r:id="rId1"/>
    <sheet name="Budget Instructions" sheetId="2" r:id="rId2"/>
    <sheet name="Blank Budget Form" sheetId="3" r:id="rId3"/>
  </sheets>
  <definedNames>
    <definedName name="_xlnm.Print_Area" localSheetId="2">'Blank Budget Form'!$A$1:$F$57</definedName>
    <definedName name="_xlnm.Print_Area" localSheetId="0">'Sample Budget'!$A$1:$F$75</definedName>
  </definedNames>
  <calcPr fullCalcOnLoad="1"/>
</workbook>
</file>

<file path=xl/sharedStrings.xml><?xml version="1.0" encoding="utf-8"?>
<sst xmlns="http://schemas.openxmlformats.org/spreadsheetml/2006/main" count="138" uniqueCount="110">
  <si>
    <t>TOTAL DIRECT</t>
  </si>
  <si>
    <t>TOTAL DIRECT AND INDIRECT COSTS</t>
  </si>
  <si>
    <t>.</t>
  </si>
  <si>
    <t>Total</t>
  </si>
  <si>
    <t>BENEFITS</t>
  </si>
  <si>
    <t>Total Consultants</t>
  </si>
  <si>
    <t>CONSULTANTS</t>
  </si>
  <si>
    <t>TRAVEL</t>
  </si>
  <si>
    <t>Total Travel</t>
  </si>
  <si>
    <t>Total Personnel</t>
  </si>
  <si>
    <t>Total Benefits</t>
  </si>
  <si>
    <t>FRINGE BENEFITS</t>
  </si>
  <si>
    <t>EQUIPMENT</t>
  </si>
  <si>
    <t>SUPPLIES</t>
  </si>
  <si>
    <t>OTHER</t>
  </si>
  <si>
    <t>TOTAL DIRECT COSTS</t>
  </si>
  <si>
    <t>INDIRECT COSTS</t>
  </si>
  <si>
    <t xml:space="preserve">Individually list each item requested. Show the unit cost of each item, number needed and total amount. If appropriate, General Office </t>
  </si>
  <si>
    <t xml:space="preserve">Supplies and Training Supplies may be shown with an estimated amount per month times the number of months in the budget category. </t>
  </si>
  <si>
    <t>Training Room Rental; Security. If appropriate, list the monthly charge and the number of months in the budget category.</t>
  </si>
  <si>
    <t>Show Total Direct Costs by totaling above categories</t>
  </si>
  <si>
    <r>
      <t>S</t>
    </r>
    <r>
      <rPr>
        <sz val="10"/>
        <rFont val="Arial"/>
        <family val="2"/>
      </rPr>
      <t>tephen Gleason, Project Admin.</t>
    </r>
  </si>
  <si>
    <t>TBN, Field Supervisor</t>
  </si>
  <si>
    <t>Annual  Base Salary:</t>
  </si>
  <si>
    <t>Effort:</t>
  </si>
  <si>
    <t xml:space="preserve"> Months:</t>
  </si>
  <si>
    <t>Field Supervisor</t>
  </si>
  <si>
    <t>Daily Salary:</t>
  </si>
  <si>
    <t>Days:</t>
  </si>
  <si>
    <t>Dan Boxer,  Curriculum Advisor</t>
  </si>
  <si>
    <t>TBN, Data Entry Technician</t>
  </si>
  <si>
    <t>Unit Cost:</t>
  </si>
  <si>
    <t>Number:</t>
  </si>
  <si>
    <t>Total Equipment</t>
  </si>
  <si>
    <t>Blank CDs</t>
  </si>
  <si>
    <t>Photocopy Paper</t>
  </si>
  <si>
    <t>Fax Machine</t>
  </si>
  <si>
    <t>Desk</t>
  </si>
  <si>
    <t>Desk Chair</t>
  </si>
  <si>
    <t>Total Supplies</t>
  </si>
  <si>
    <t>$10.00/ream</t>
  </si>
  <si>
    <t>Number Trips:</t>
  </si>
  <si>
    <t>Number Travelers:</t>
  </si>
  <si>
    <t>Air Fare for Staff</t>
  </si>
  <si>
    <t>Air Fare for Training Participants</t>
  </si>
  <si>
    <t>Per Person:</t>
  </si>
  <si>
    <t>2 trips @5 days</t>
  </si>
  <si>
    <t>Training Supplies (pen, pad, notebook)</t>
  </si>
  <si>
    <t>$400/training</t>
  </si>
  <si>
    <t>2 trainings</t>
  </si>
  <si>
    <t>$100/month</t>
  </si>
  <si>
    <t>12 months</t>
  </si>
  <si>
    <t>the number of days and amount of daily per diem as well as the number of nights and estimated cost of lodging.</t>
  </si>
  <si>
    <t>Total of all direct and indirect costs</t>
  </si>
  <si>
    <t>Per  Month:</t>
  </si>
  <si>
    <t>Number Months:</t>
  </si>
  <si>
    <t>Courier Services</t>
  </si>
  <si>
    <t xml:space="preserve">Telephone </t>
  </si>
  <si>
    <t xml:space="preserve">Internet </t>
  </si>
  <si>
    <t>Total Other</t>
  </si>
  <si>
    <t>TOTAL INDIRECT</t>
  </si>
  <si>
    <t>Laptop</t>
  </si>
  <si>
    <t>Visas for Staff</t>
  </si>
  <si>
    <t xml:space="preserve">Telephone; Postage; Courier Services; Photocopying and Printing; Equipment Rentals; Internet; Fax; Trainer Honoraria; Vehicle Maintenance; </t>
  </si>
  <si>
    <t>12% current ABC Organization rate</t>
  </si>
  <si>
    <t>Rental of NAMO Air Filter</t>
  </si>
  <si>
    <t>Smith, Gleason and Keller</t>
  </si>
  <si>
    <t xml:space="preserve">23% current ABC Organization rate </t>
  </si>
  <si>
    <t>EQUIPMENT - Organization's definition of equipment is $5,000</t>
  </si>
  <si>
    <t>Incinerator</t>
  </si>
  <si>
    <t>Program Supplies (pens, pencils, paper)</t>
  </si>
  <si>
    <t>Daily Per Diem (Meals and Incidentals) for Staff</t>
  </si>
  <si>
    <t>Lodging for Participants per Training</t>
  </si>
  <si>
    <t>Ground Transportation for Participants per Training</t>
  </si>
  <si>
    <t>EQUIPMENT - Organization's definition of equipment is $</t>
  </si>
  <si>
    <t>Sally Keller, Finance Admin.</t>
  </si>
  <si>
    <t>This category contains items not included in the previous budget categories. Individually list each item requested. Sample expenses in this category are:</t>
  </si>
  <si>
    <t>Henry Smith, Project Director</t>
  </si>
  <si>
    <t>Printing of 1,000 Guidelines</t>
  </si>
  <si>
    <t>BUDGET INSTRUCTIONS / KEY</t>
  </si>
  <si>
    <t>SALARIES</t>
  </si>
  <si>
    <t>This category is appropriate when hiring an individual, or firm,  to give professional advice or services for a fee, but not as an employee of</t>
  </si>
  <si>
    <t xml:space="preserve">Amounts requested in the Travel category should be for all travel under the subcontract. This can include coach class air and ground </t>
  </si>
  <si>
    <t>transportation; per diem/lodging. If travel is by air, provide the estimated cost of airfare. If per diem/lodging is paid, indicate</t>
  </si>
  <si>
    <t>BENEFITS</t>
  </si>
  <si>
    <t>Total</t>
  </si>
  <si>
    <t>Total Personnel</t>
  </si>
  <si>
    <t>Total Benefits</t>
  </si>
  <si>
    <t>CONSULTANTS</t>
  </si>
  <si>
    <t>Total Consultants</t>
  </si>
  <si>
    <t>TRAVEL</t>
  </si>
  <si>
    <t>Total Travel</t>
  </si>
  <si>
    <t>Total Subcontracts</t>
  </si>
  <si>
    <t>A single line item may be included in the budget provided a separate report from the entity is submitted using the same guidelines as above</t>
  </si>
  <si>
    <t>For each requested position, provide the following information:   Name of staff occupying the position, if available; annual salary;</t>
  </si>
  <si>
    <t xml:space="preserve">percentage of time budgeted for this program; total months of salary budgeted; and total salary requested. </t>
  </si>
  <si>
    <t>NAME OF ORGANIZATION/UW I-TECH Subaward</t>
  </si>
  <si>
    <t>Subaward Period: Month/Day/Year - Month/Day/Year      Funder:</t>
  </si>
  <si>
    <t>SUBAWARDS</t>
  </si>
  <si>
    <t>Subaward Period:  Subaward Start and End Dates</t>
  </si>
  <si>
    <t>ABC ORGANIZATION/UW I-TECH Subaward</t>
  </si>
  <si>
    <t xml:space="preserve">Subaward Period: 02/01/05- 01/30/06    Funder: CDC/HRSA </t>
  </si>
  <si>
    <t xml:space="preserve">For CDC/HRSA funding, equipment is defined by the subcontracting agency or items greater than $5,000. With USAID funding, equipment is defined </t>
  </si>
  <si>
    <t xml:space="preserve"> as any single item with a value of at least $2,000. Maintenance and rental fees should go under “Other”. Items less than the defined rate are Supplies.</t>
  </si>
  <si>
    <t>SUBJECT TO INDIRECT</t>
  </si>
  <si>
    <t xml:space="preserve"> ENTER FORMULA TO CALCULATE SUBJECT TO IDC</t>
  </si>
  <si>
    <t>IDC rate is based on sub award entitiy's NICRA. Enter a formaul to calcutate the amount subject to IDC and the % of IDC based on the NICRA</t>
  </si>
  <si>
    <t xml:space="preserve">the subcontracting agency. Daily rates must not exceed standard maximum I-TECH consulting rates. If consultants are included, please ask for current rates. </t>
  </si>
  <si>
    <t>Fringe Benefits are usually applicable to direct salaries and wages and may be included based on policy and/or NICRA.</t>
  </si>
  <si>
    <t>ENTER FORMULA BASED ON IDC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</si>
</sst>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168" fontId="0" fillId="0" borderId="0" xfId="0" applyAlignment="1">
      <alignment/>
    </xf>
    <xf numFmtId="168" fontId="0" fillId="33" borderId="0" xfId="0" applyFill="1" applyAlignment="1">
      <alignment/>
    </xf>
    <xf numFmtId="168" fontId="1" fillId="0" borderId="0" xfId="0" applyFont="1" applyAlignment="1">
      <alignment/>
    </xf>
    <xf numFmtId="7" fontId="0" fillId="0" borderId="0" xfId="44" applyFont="1" applyAlignment="1">
      <alignment/>
    </xf>
    <xf numFmtId="0" fontId="3" fillId="34" borderId="0" xfId="0" applyNumberFormat="1" applyFont="1" applyFill="1" applyBorder="1" applyAlignment="1">
      <alignment/>
    </xf>
    <xf numFmtId="168" fontId="0" fillId="0" borderId="0" xfId="0" applyBorder="1" applyAlignment="1">
      <alignment/>
    </xf>
    <xf numFmtId="168" fontId="0" fillId="33" borderId="0" xfId="0" applyFill="1" applyBorder="1" applyAlignment="1">
      <alignment/>
    </xf>
    <xf numFmtId="168" fontId="1" fillId="0" borderId="0" xfId="0" applyFont="1" applyBorder="1" applyAlignment="1">
      <alignment/>
    </xf>
    <xf numFmtId="168" fontId="1" fillId="33" borderId="10" xfId="0" applyFont="1" applyFill="1" applyBorder="1" applyAlignment="1">
      <alignment/>
    </xf>
    <xf numFmtId="168" fontId="0" fillId="33" borderId="10" xfId="0" applyFill="1" applyBorder="1" applyAlignment="1">
      <alignment/>
    </xf>
    <xf numFmtId="168" fontId="1" fillId="33" borderId="0" xfId="0" applyFont="1" applyFill="1" applyAlignment="1">
      <alignment/>
    </xf>
    <xf numFmtId="168" fontId="1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168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left"/>
    </xf>
    <xf numFmtId="168" fontId="0" fillId="0" borderId="0" xfId="0" applyBorder="1" applyAlignment="1">
      <alignment horizontal="left"/>
    </xf>
    <xf numFmtId="168" fontId="0" fillId="0" borderId="0" xfId="0" applyAlignment="1">
      <alignment horizontal="right"/>
    </xf>
    <xf numFmtId="0" fontId="0" fillId="0" borderId="0" xfId="0" applyNumberFormat="1" applyAlignment="1">
      <alignment horizontal="left"/>
    </xf>
    <xf numFmtId="168" fontId="1" fillId="0" borderId="0" xfId="0" applyFont="1" applyFill="1" applyAlignment="1">
      <alignment/>
    </xf>
    <xf numFmtId="168" fontId="0" fillId="0" borderId="0" xfId="0" applyFont="1" applyFill="1" applyAlignment="1">
      <alignment/>
    </xf>
    <xf numFmtId="168" fontId="5" fillId="0" borderId="0" xfId="0" applyFont="1" applyAlignment="1">
      <alignment/>
    </xf>
    <xf numFmtId="9" fontId="0" fillId="0" borderId="0" xfId="0" applyNumberFormat="1" applyAlignment="1">
      <alignment/>
    </xf>
    <xf numFmtId="168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8" fontId="0" fillId="33" borderId="0" xfId="0" applyNumberFormat="1" applyFill="1" applyAlignment="1">
      <alignment/>
    </xf>
    <xf numFmtId="168" fontId="0" fillId="0" borderId="0" xfId="0" applyNumberFormat="1" applyBorder="1" applyAlignment="1">
      <alignment/>
    </xf>
    <xf numFmtId="168" fontId="0" fillId="33" borderId="0" xfId="0" applyNumberFormat="1" applyFill="1" applyBorder="1" applyAlignment="1">
      <alignment/>
    </xf>
    <xf numFmtId="168" fontId="1" fillId="0" borderId="0" xfId="0" applyNumberFormat="1" applyFont="1" applyBorder="1" applyAlignment="1">
      <alignment/>
    </xf>
    <xf numFmtId="168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Fill="1" applyAlignment="1">
      <alignment/>
    </xf>
    <xf numFmtId="168" fontId="0" fillId="0" borderId="0" xfId="0" applyFont="1" applyFill="1" applyAlignment="1">
      <alignment/>
    </xf>
    <xf numFmtId="168" fontId="0" fillId="0" borderId="0" xfId="0" applyFont="1" applyAlignment="1">
      <alignment horizontal="left"/>
    </xf>
    <xf numFmtId="168" fontId="0" fillId="0" borderId="0" xfId="0" applyFont="1" applyAlignment="1">
      <alignment horizontal="right"/>
    </xf>
    <xf numFmtId="168" fontId="0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9" fontId="0" fillId="33" borderId="0" xfId="0" applyNumberFormat="1" applyFont="1" applyFill="1" applyAlignment="1">
      <alignment horizontal="left"/>
    </xf>
    <xf numFmtId="9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68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/>
    </xf>
    <xf numFmtId="168" fontId="0" fillId="0" borderId="0" xfId="0" applyFont="1" applyBorder="1" applyAlignment="1">
      <alignment horizontal="right"/>
    </xf>
    <xf numFmtId="168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8" fontId="0" fillId="0" borderId="0" xfId="0" applyFont="1" applyFill="1" applyBorder="1" applyAlignment="1">
      <alignment/>
    </xf>
    <xf numFmtId="168" fontId="1" fillId="33" borderId="0" xfId="0" applyNumberFormat="1" applyFont="1" applyFill="1" applyBorder="1" applyAlignment="1">
      <alignment/>
    </xf>
    <xf numFmtId="168" fontId="0" fillId="0" borderId="0" xfId="0" applyAlignment="1">
      <alignment horizontal="center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69" fontId="0" fillId="0" borderId="0" xfId="0" applyNumberFormat="1" applyAlignment="1">
      <alignment horizontal="right"/>
    </xf>
    <xf numFmtId="169" fontId="1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1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7" fontId="0" fillId="0" borderId="0" xfId="44" applyFont="1" applyFill="1" applyAlignment="1">
      <alignment/>
    </xf>
    <xf numFmtId="168" fontId="0" fillId="0" borderId="0" xfId="0" applyFill="1" applyBorder="1" applyAlignment="1">
      <alignment horizontal="center"/>
    </xf>
    <xf numFmtId="168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169" fontId="1" fillId="33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8" fontId="0" fillId="0" borderId="0" xfId="0" applyFont="1" applyBorder="1" applyAlignment="1">
      <alignment/>
    </xf>
    <xf numFmtId="7" fontId="0" fillId="0" borderId="0" xfId="44" applyFont="1" applyAlignment="1">
      <alignment/>
    </xf>
    <xf numFmtId="168" fontId="0" fillId="0" borderId="0" xfId="0" applyFont="1" applyFill="1" applyBorder="1" applyAlignment="1">
      <alignment/>
    </xf>
    <xf numFmtId="7" fontId="0" fillId="0" borderId="0" xfId="44" applyFont="1" applyFill="1" applyAlignment="1">
      <alignment/>
    </xf>
    <xf numFmtId="168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68" fontId="0" fillId="33" borderId="0" xfId="0" applyFont="1" applyFill="1" applyBorder="1" applyAlignment="1">
      <alignment horizontal="right"/>
    </xf>
    <xf numFmtId="168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168" fontId="0" fillId="33" borderId="0" xfId="0" applyNumberFormat="1" applyFont="1" applyFill="1" applyBorder="1" applyAlignment="1">
      <alignment/>
    </xf>
    <xf numFmtId="168" fontId="0" fillId="33" borderId="0" xfId="0" applyFont="1" applyFill="1" applyBorder="1" applyAlignment="1">
      <alignment/>
    </xf>
    <xf numFmtId="168" fontId="0" fillId="0" borderId="11" xfId="0" applyFont="1" applyFill="1" applyBorder="1" applyAlignment="1">
      <alignment/>
    </xf>
    <xf numFmtId="169" fontId="0" fillId="0" borderId="11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168" fontId="0" fillId="0" borderId="11" xfId="0" applyFont="1" applyBorder="1" applyAlignment="1">
      <alignment/>
    </xf>
    <xf numFmtId="169" fontId="0" fillId="0" borderId="11" xfId="0" applyNumberFormat="1" applyFont="1" applyBorder="1" applyAlignment="1">
      <alignment/>
    </xf>
    <xf numFmtId="168" fontId="0" fillId="0" borderId="11" xfId="0" applyFont="1" applyBorder="1" applyAlignment="1">
      <alignment horizontal="center"/>
    </xf>
    <xf numFmtId="168" fontId="1" fillId="0" borderId="12" xfId="0" applyFont="1" applyFill="1" applyBorder="1" applyAlignment="1">
      <alignment/>
    </xf>
    <xf numFmtId="168" fontId="0" fillId="0" borderId="13" xfId="0" applyFont="1" applyBorder="1" applyAlignment="1">
      <alignment/>
    </xf>
    <xf numFmtId="9" fontId="0" fillId="0" borderId="13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68" fontId="1" fillId="0" borderId="12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168" fontId="0" fillId="0" borderId="11" xfId="0" applyFont="1" applyBorder="1" applyAlignment="1">
      <alignment horizontal="right"/>
    </xf>
    <xf numFmtId="169" fontId="0" fillId="0" borderId="11" xfId="0" applyNumberFormat="1" applyFont="1" applyBorder="1" applyAlignment="1">
      <alignment horizontal="right"/>
    </xf>
    <xf numFmtId="168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8" fontId="1" fillId="0" borderId="11" xfId="0" applyFont="1" applyFill="1" applyBorder="1" applyAlignment="1">
      <alignment/>
    </xf>
    <xf numFmtId="168" fontId="0" fillId="0" borderId="11" xfId="0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/>
    </xf>
    <xf numFmtId="168" fontId="1" fillId="0" borderId="11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8" fontId="1" fillId="33" borderId="14" xfId="0" applyFont="1" applyFill="1" applyBorder="1" applyAlignment="1">
      <alignment/>
    </xf>
    <xf numFmtId="168" fontId="0" fillId="33" borderId="15" xfId="0" applyFont="1" applyFill="1" applyBorder="1" applyAlignment="1">
      <alignment/>
    </xf>
    <xf numFmtId="169" fontId="0" fillId="33" borderId="16" xfId="0" applyNumberFormat="1" applyFont="1" applyFill="1" applyBorder="1" applyAlignment="1">
      <alignment/>
    </xf>
    <xf numFmtId="168" fontId="1" fillId="0" borderId="17" xfId="0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169" fontId="0" fillId="33" borderId="18" xfId="0" applyNumberFormat="1" applyFont="1" applyFill="1" applyBorder="1" applyAlignment="1">
      <alignment/>
    </xf>
    <xf numFmtId="168" fontId="1" fillId="0" borderId="17" xfId="0" applyFont="1" applyBorder="1" applyAlignment="1">
      <alignment/>
    </xf>
    <xf numFmtId="168" fontId="1" fillId="33" borderId="17" xfId="0" applyFont="1" applyFill="1" applyBorder="1" applyAlignment="1">
      <alignment/>
    </xf>
    <xf numFmtId="168" fontId="0" fillId="0" borderId="17" xfId="0" applyFont="1" applyBorder="1" applyAlignment="1">
      <alignment/>
    </xf>
    <xf numFmtId="169" fontId="1" fillId="33" borderId="18" xfId="0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168" fontId="0" fillId="0" borderId="10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Fill="1" applyBorder="1" applyAlignment="1">
      <alignment/>
    </xf>
    <xf numFmtId="168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168" fontId="0" fillId="0" borderId="0" xfId="0" applyFont="1" applyBorder="1" applyAlignment="1">
      <alignment/>
    </xf>
    <xf numFmtId="168" fontId="0" fillId="0" borderId="0" xfId="0" applyFont="1" applyAlignment="1">
      <alignment/>
    </xf>
    <xf numFmtId="168" fontId="1" fillId="0" borderId="0" xfId="0" applyFont="1" applyAlignment="1">
      <alignment horizontal="center"/>
    </xf>
    <xf numFmtId="168" fontId="0" fillId="0" borderId="0" xfId="0" applyAlignment="1">
      <alignment horizontal="center"/>
    </xf>
    <xf numFmtId="168" fontId="0" fillId="0" borderId="0" xfId="0" applyFont="1" applyFill="1" applyAlignment="1">
      <alignment/>
    </xf>
    <xf numFmtId="168" fontId="1" fillId="35" borderId="17" xfId="0" applyFont="1" applyFill="1" applyBorder="1" applyAlignment="1">
      <alignment/>
    </xf>
    <xf numFmtId="168" fontId="1" fillId="35" borderId="0" xfId="0" applyFont="1" applyFill="1" applyBorder="1" applyAlignment="1">
      <alignment/>
    </xf>
    <xf numFmtId="168" fontId="0" fillId="35" borderId="0" xfId="0" applyFont="1" applyFill="1" applyBorder="1" applyAlignment="1">
      <alignment/>
    </xf>
    <xf numFmtId="169" fontId="0" fillId="35" borderId="18" xfId="0" applyNumberFormat="1" applyFont="1" applyFill="1" applyBorder="1" applyAlignment="1">
      <alignment/>
    </xf>
    <xf numFmtId="168" fontId="0" fillId="35" borderId="0" xfId="0" applyFill="1" applyBorder="1" applyAlignment="1">
      <alignment/>
    </xf>
    <xf numFmtId="7" fontId="0" fillId="35" borderId="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48</xdr:row>
      <xdr:rowOff>152400</xdr:rowOff>
    </xdr:from>
    <xdr:to>
      <xdr:col>5</xdr:col>
      <xdr:colOff>323850</xdr:colOff>
      <xdr:row>76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561975" y="7962900"/>
          <a:ext cx="6858000" cy="44005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48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>
                  <a:alpha val="4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0</xdr:col>
      <xdr:colOff>428625</xdr:colOff>
      <xdr:row>8</xdr:row>
      <xdr:rowOff>28575</xdr:rowOff>
    </xdr:from>
    <xdr:to>
      <xdr:col>5</xdr:col>
      <xdr:colOff>190500</xdr:colOff>
      <xdr:row>30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428625" y="1362075"/>
          <a:ext cx="6858000" cy="3590925"/>
        </a:xfrm>
        <a:prstGeom prst="rect"/>
        <a:noFill/>
      </xdr:spPr>
      <xdr:txBody>
        <a:bodyPr fromWordArt="1" wrap="none" lIns="18288" tIns="0" rIns="0" bIns="0">
          <a:prstTxWarp prst="textSlantUp"/>
        </a:bodyPr>
        <a:p>
          <a:pPr algn="ctr"/>
          <a:r>
            <a:rPr sz="48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>
                  <a:alpha val="4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I45" sqref="I45"/>
    </sheetView>
  </sheetViews>
  <sheetFormatPr defaultColWidth="9.140625" defaultRowHeight="12.75"/>
  <cols>
    <col min="1" max="1" width="43.00390625" style="0" customWidth="1"/>
    <col min="2" max="2" width="19.28125" style="0" customWidth="1"/>
    <col min="3" max="3" width="18.00390625" style="0" customWidth="1"/>
    <col min="4" max="4" width="16.00390625" style="0" customWidth="1"/>
    <col min="5" max="5" width="10.140625" style="0" customWidth="1"/>
    <col min="6" max="6" width="12.57421875" style="57" customWidth="1"/>
    <col min="7" max="7" width="10.140625" style="0" bestFit="1" customWidth="1"/>
  </cols>
  <sheetData>
    <row r="1" spans="1:6" s="28" customFormat="1" ht="12.75">
      <c r="A1" s="2" t="s">
        <v>100</v>
      </c>
      <c r="F1" s="56"/>
    </row>
    <row r="2" ht="12.75">
      <c r="A2" t="s">
        <v>101</v>
      </c>
    </row>
    <row r="3" ht="14.25">
      <c r="D3" s="20"/>
    </row>
    <row r="4" spans="1:6" ht="12.75">
      <c r="A4" s="10" t="s">
        <v>80</v>
      </c>
      <c r="B4" s="1"/>
      <c r="C4" s="1"/>
      <c r="D4" s="1"/>
      <c r="E4" s="1"/>
      <c r="F4" s="58"/>
    </row>
    <row r="5" spans="1:6" ht="12.75">
      <c r="A5" s="18"/>
      <c r="B5" s="55" t="s">
        <v>23</v>
      </c>
      <c r="C5" s="55" t="s">
        <v>24</v>
      </c>
      <c r="D5" s="55" t="s">
        <v>25</v>
      </c>
      <c r="F5" s="59" t="s">
        <v>3</v>
      </c>
    </row>
    <row r="6" spans="1:6" ht="12.75">
      <c r="A6" s="19" t="s">
        <v>77</v>
      </c>
      <c r="B6" s="65">
        <v>100000</v>
      </c>
      <c r="C6" s="66">
        <v>0.3</v>
      </c>
      <c r="D6" s="67">
        <v>12</v>
      </c>
      <c r="F6" s="57">
        <f>B6*C6</f>
        <v>30000</v>
      </c>
    </row>
    <row r="7" spans="1:6" ht="13.5" customHeight="1">
      <c r="A7" s="19" t="s">
        <v>21</v>
      </c>
      <c r="B7" s="65">
        <v>50000</v>
      </c>
      <c r="C7" s="66">
        <v>1</v>
      </c>
      <c r="D7" s="67">
        <v>12</v>
      </c>
      <c r="F7" s="57">
        <f>B7</f>
        <v>50000</v>
      </c>
    </row>
    <row r="8" spans="1:6" ht="13.5" customHeight="1">
      <c r="A8" s="19" t="s">
        <v>75</v>
      </c>
      <c r="B8" s="65">
        <v>45000</v>
      </c>
      <c r="C8" s="66">
        <v>0.5</v>
      </c>
      <c r="D8" s="67">
        <v>12</v>
      </c>
      <c r="F8" s="57">
        <f>B8*C8</f>
        <v>22500</v>
      </c>
    </row>
    <row r="9" spans="1:6" ht="12.75">
      <c r="A9" s="19" t="s">
        <v>22</v>
      </c>
      <c r="B9" s="65">
        <v>27000</v>
      </c>
      <c r="C9" s="66">
        <v>1</v>
      </c>
      <c r="D9" s="67">
        <v>6</v>
      </c>
      <c r="F9" s="57">
        <f>B9/12*D9</f>
        <v>13500</v>
      </c>
    </row>
    <row r="10" spans="1:6" ht="12.75">
      <c r="A10" s="18" t="s">
        <v>9</v>
      </c>
      <c r="C10" s="21"/>
      <c r="F10" s="60">
        <f>SUM(F6:F9)</f>
        <v>116000</v>
      </c>
    </row>
    <row r="11" spans="1:7" ht="12.75">
      <c r="A11" s="12" t="s">
        <v>4</v>
      </c>
      <c r="B11" s="6"/>
      <c r="C11" s="6"/>
      <c r="D11" s="6"/>
      <c r="E11" s="6"/>
      <c r="F11" s="62"/>
      <c r="G11" s="5"/>
    </row>
    <row r="12" spans="1:7" ht="12.75">
      <c r="A12" s="19" t="s">
        <v>66</v>
      </c>
      <c r="B12" s="5" t="s">
        <v>67</v>
      </c>
      <c r="C12" s="5"/>
      <c r="D12" s="5"/>
      <c r="E12" s="5"/>
      <c r="F12" s="61">
        <f>SUM(F6:F8)*23%</f>
        <v>23575</v>
      </c>
      <c r="G12" s="5"/>
    </row>
    <row r="13" spans="1:7" ht="12.75">
      <c r="A13" s="19" t="s">
        <v>26</v>
      </c>
      <c r="B13" s="5" t="s">
        <v>64</v>
      </c>
      <c r="C13" s="5"/>
      <c r="D13" s="5"/>
      <c r="E13" s="5"/>
      <c r="F13" s="61">
        <f>F9*12%</f>
        <v>1620</v>
      </c>
      <c r="G13" s="5"/>
    </row>
    <row r="14" spans="1:7" ht="12.75">
      <c r="A14" s="7" t="s">
        <v>10</v>
      </c>
      <c r="B14" s="5"/>
      <c r="C14" s="5"/>
      <c r="D14" s="5"/>
      <c r="E14" s="5"/>
      <c r="F14" s="63">
        <f>SUM(F12:F13)</f>
        <v>25195</v>
      </c>
      <c r="G14" s="5"/>
    </row>
    <row r="15" spans="1:6" ht="12.75">
      <c r="A15" s="10" t="s">
        <v>6</v>
      </c>
      <c r="B15" s="1"/>
      <c r="C15" s="1"/>
      <c r="D15" s="1"/>
      <c r="E15" s="1"/>
      <c r="F15" s="58"/>
    </row>
    <row r="16" spans="2:3" ht="12.75">
      <c r="B16" s="55" t="s">
        <v>27</v>
      </c>
      <c r="C16" s="55" t="s">
        <v>28</v>
      </c>
    </row>
    <row r="17" spans="1:6" ht="12.75">
      <c r="A17" t="s">
        <v>29</v>
      </c>
      <c r="B17" s="55">
        <v>250</v>
      </c>
      <c r="C17" s="68">
        <v>5</v>
      </c>
      <c r="D17" s="17"/>
      <c r="E17" s="16"/>
      <c r="F17" s="59">
        <f>B17*C17</f>
        <v>1250</v>
      </c>
    </row>
    <row r="18" spans="1:6" ht="12.75">
      <c r="A18" s="34" t="s">
        <v>30</v>
      </c>
      <c r="B18" s="55">
        <v>160</v>
      </c>
      <c r="C18" s="68">
        <v>30</v>
      </c>
      <c r="F18" s="57">
        <f>B18*C18</f>
        <v>4800</v>
      </c>
    </row>
    <row r="19" spans="1:6" ht="12.75">
      <c r="A19" s="2" t="s">
        <v>5</v>
      </c>
      <c r="F19" s="60">
        <f>SUM(F17:F18)</f>
        <v>6050</v>
      </c>
    </row>
    <row r="20" spans="1:9" ht="12.75">
      <c r="A20" s="11" t="s">
        <v>68</v>
      </c>
      <c r="B20" s="6"/>
      <c r="C20" s="6"/>
      <c r="D20" s="6"/>
      <c r="E20" s="6"/>
      <c r="F20" s="62"/>
      <c r="G20" s="5"/>
      <c r="I20" s="3"/>
    </row>
    <row r="21" spans="1:9" s="30" customFormat="1" ht="12.75">
      <c r="A21" s="69"/>
      <c r="B21" s="72" t="s">
        <v>31</v>
      </c>
      <c r="C21" s="72" t="s">
        <v>32</v>
      </c>
      <c r="D21" s="22"/>
      <c r="E21" s="22"/>
      <c r="F21" s="70"/>
      <c r="G21" s="22"/>
      <c r="I21" s="71"/>
    </row>
    <row r="22" spans="1:9" ht="12.75">
      <c r="A22" s="42" t="s">
        <v>69</v>
      </c>
      <c r="B22" s="73">
        <v>5000</v>
      </c>
      <c r="C22" s="74">
        <v>1</v>
      </c>
      <c r="D22" s="5"/>
      <c r="E22" s="5"/>
      <c r="F22" s="61">
        <f>C22*B22</f>
        <v>5000</v>
      </c>
      <c r="G22" s="5"/>
      <c r="I22" s="3"/>
    </row>
    <row r="23" spans="1:9" ht="12.75">
      <c r="A23" s="7" t="s">
        <v>33</v>
      </c>
      <c r="B23" s="73"/>
      <c r="C23" s="74"/>
      <c r="D23" s="5"/>
      <c r="E23" s="5"/>
      <c r="F23" s="63">
        <f>F22</f>
        <v>5000</v>
      </c>
      <c r="G23" s="5"/>
      <c r="I23" s="3"/>
    </row>
    <row r="24" spans="1:9" ht="12.75">
      <c r="A24" s="11" t="s">
        <v>13</v>
      </c>
      <c r="B24" s="6"/>
      <c r="C24" s="6"/>
      <c r="D24" s="6"/>
      <c r="E24" s="6"/>
      <c r="F24" s="62"/>
      <c r="G24" s="5"/>
      <c r="I24" s="3"/>
    </row>
    <row r="25" spans="1:9" ht="12.75">
      <c r="A25" s="42" t="s">
        <v>70</v>
      </c>
      <c r="B25" s="73" t="s">
        <v>50</v>
      </c>
      <c r="C25" s="74" t="s">
        <v>51</v>
      </c>
      <c r="D25" s="5"/>
      <c r="E25" s="5"/>
      <c r="F25" s="61">
        <f>12*100</f>
        <v>1200</v>
      </c>
      <c r="G25" s="5"/>
      <c r="I25" s="3"/>
    </row>
    <row r="26" spans="1:9" ht="12.75">
      <c r="A26" s="42" t="s">
        <v>47</v>
      </c>
      <c r="B26" s="73" t="s">
        <v>48</v>
      </c>
      <c r="C26" s="74" t="s">
        <v>49</v>
      </c>
      <c r="D26" s="5"/>
      <c r="E26" s="5"/>
      <c r="F26" s="61">
        <f>2*400</f>
        <v>800</v>
      </c>
      <c r="G26" s="5"/>
      <c r="I26" s="3"/>
    </row>
    <row r="27" spans="1:9" ht="12.75">
      <c r="A27" s="42"/>
      <c r="B27" s="73" t="s">
        <v>31</v>
      </c>
      <c r="C27" s="74" t="s">
        <v>32</v>
      </c>
      <c r="D27" s="5"/>
      <c r="E27" s="5"/>
      <c r="F27" s="61"/>
      <c r="G27" s="5"/>
      <c r="I27" s="3"/>
    </row>
    <row r="28" spans="1:9" ht="12.75">
      <c r="A28" s="42" t="s">
        <v>34</v>
      </c>
      <c r="B28" s="73">
        <v>0.75</v>
      </c>
      <c r="C28" s="74">
        <v>1000</v>
      </c>
      <c r="D28" s="5"/>
      <c r="E28" s="5"/>
      <c r="F28" s="61">
        <f>C28*B28</f>
        <v>750</v>
      </c>
      <c r="G28" s="5"/>
      <c r="I28" s="3"/>
    </row>
    <row r="29" spans="1:9" ht="12.75">
      <c r="A29" s="53" t="s">
        <v>35</v>
      </c>
      <c r="B29" s="73" t="s">
        <v>40</v>
      </c>
      <c r="C29" s="74">
        <v>50</v>
      </c>
      <c r="D29" s="5"/>
      <c r="E29" s="5"/>
      <c r="F29" s="61">
        <f>C29*10</f>
        <v>500</v>
      </c>
      <c r="G29" s="5"/>
      <c r="I29" s="3"/>
    </row>
    <row r="30" spans="1:9" ht="12.75">
      <c r="A30" s="53" t="s">
        <v>36</v>
      </c>
      <c r="B30" s="73">
        <v>200</v>
      </c>
      <c r="C30" s="74">
        <v>1</v>
      </c>
      <c r="D30" s="5"/>
      <c r="E30" s="5"/>
      <c r="F30" s="61">
        <f>B30*C30</f>
        <v>200</v>
      </c>
      <c r="G30" s="5"/>
      <c r="I30" s="3"/>
    </row>
    <row r="31" spans="1:9" ht="12.75">
      <c r="A31" s="53" t="s">
        <v>37</v>
      </c>
      <c r="B31" s="73">
        <v>300</v>
      </c>
      <c r="C31" s="74">
        <v>2</v>
      </c>
      <c r="D31" s="5"/>
      <c r="E31" s="5"/>
      <c r="F31" s="61">
        <f>C31*B31</f>
        <v>600</v>
      </c>
      <c r="G31" s="5"/>
      <c r="I31" s="3"/>
    </row>
    <row r="32" spans="1:9" ht="12.75">
      <c r="A32" s="53" t="s">
        <v>61</v>
      </c>
      <c r="B32" s="73">
        <v>1350</v>
      </c>
      <c r="C32" s="74">
        <v>1</v>
      </c>
      <c r="D32" s="5"/>
      <c r="E32" s="5"/>
      <c r="F32" s="61">
        <v>1350</v>
      </c>
      <c r="G32" s="5"/>
      <c r="I32" s="3"/>
    </row>
    <row r="33" spans="1:9" ht="12.75">
      <c r="A33" s="53" t="s">
        <v>38</v>
      </c>
      <c r="B33" s="73">
        <v>125</v>
      </c>
      <c r="C33" s="74">
        <v>2</v>
      </c>
      <c r="D33" s="5"/>
      <c r="E33" s="5"/>
      <c r="F33" s="61">
        <f>C33*B33</f>
        <v>250</v>
      </c>
      <c r="G33" s="5"/>
      <c r="I33" s="3"/>
    </row>
    <row r="34" spans="1:9" ht="12.75">
      <c r="A34" s="7" t="s">
        <v>39</v>
      </c>
      <c r="B34" s="73"/>
      <c r="C34" s="74"/>
      <c r="D34" s="5"/>
      <c r="E34" s="5"/>
      <c r="F34" s="63">
        <f>SUM(F25:F33)</f>
        <v>5650</v>
      </c>
      <c r="G34" s="5"/>
      <c r="I34" s="3"/>
    </row>
    <row r="35" spans="1:7" ht="12.75">
      <c r="A35" s="11" t="s">
        <v>7</v>
      </c>
      <c r="B35" s="6"/>
      <c r="C35" s="6"/>
      <c r="D35" s="6"/>
      <c r="E35" s="6"/>
      <c r="F35" s="62"/>
      <c r="G35" s="5"/>
    </row>
    <row r="36" spans="1:7" ht="12.75">
      <c r="A36" s="5"/>
      <c r="B36" s="73" t="s">
        <v>45</v>
      </c>
      <c r="C36" s="73" t="s">
        <v>41</v>
      </c>
      <c r="D36" s="73" t="s">
        <v>42</v>
      </c>
      <c r="E36" s="5"/>
      <c r="F36" s="61"/>
      <c r="G36" s="5"/>
    </row>
    <row r="37" spans="1:7" ht="12.75">
      <c r="A37" s="5" t="s">
        <v>43</v>
      </c>
      <c r="B37" s="55">
        <v>900</v>
      </c>
      <c r="C37" s="74">
        <v>2</v>
      </c>
      <c r="D37" s="74">
        <v>2</v>
      </c>
      <c r="E37" s="14"/>
      <c r="F37" s="57">
        <f>D37*C37*B37</f>
        <v>3600</v>
      </c>
      <c r="G37" s="5"/>
    </row>
    <row r="38" spans="1:7" ht="12.75">
      <c r="A38" s="22" t="s">
        <v>44</v>
      </c>
      <c r="B38" s="55">
        <v>375</v>
      </c>
      <c r="C38" s="74">
        <v>2</v>
      </c>
      <c r="D38" s="74">
        <v>40</v>
      </c>
      <c r="E38" s="14"/>
      <c r="F38" s="57">
        <f>D38*C38*B38</f>
        <v>30000</v>
      </c>
      <c r="G38" s="5"/>
    </row>
    <row r="39" spans="1:7" ht="12.75">
      <c r="A39" s="22" t="s">
        <v>71</v>
      </c>
      <c r="B39" s="73">
        <v>200</v>
      </c>
      <c r="C39" s="74" t="s">
        <v>46</v>
      </c>
      <c r="D39" s="74">
        <v>2</v>
      </c>
      <c r="E39" s="14"/>
      <c r="F39" s="61">
        <f>D39*10*B39</f>
        <v>4000</v>
      </c>
      <c r="G39" s="5"/>
    </row>
    <row r="40" spans="1:7" ht="12.75">
      <c r="A40" s="22" t="s">
        <v>62</v>
      </c>
      <c r="B40" s="73">
        <v>75</v>
      </c>
      <c r="C40" s="74"/>
      <c r="D40" s="74">
        <v>2</v>
      </c>
      <c r="E40" s="14"/>
      <c r="F40" s="61">
        <f>D40*B40</f>
        <v>150</v>
      </c>
      <c r="G40" s="5"/>
    </row>
    <row r="41" spans="1:7" ht="12.75">
      <c r="A41" s="22" t="s">
        <v>72</v>
      </c>
      <c r="B41" s="73">
        <v>375</v>
      </c>
      <c r="C41" s="74">
        <v>2</v>
      </c>
      <c r="D41" s="74">
        <v>40</v>
      </c>
      <c r="E41" s="14"/>
      <c r="F41" s="61">
        <f>D41*C41*B41</f>
        <v>30000</v>
      </c>
      <c r="G41" s="5"/>
    </row>
    <row r="42" spans="1:7" ht="12.75">
      <c r="A42" s="22" t="s">
        <v>73</v>
      </c>
      <c r="B42" s="73">
        <v>30</v>
      </c>
      <c r="C42" s="74">
        <v>2</v>
      </c>
      <c r="D42" s="74">
        <v>40</v>
      </c>
      <c r="E42" s="14"/>
      <c r="F42" s="61">
        <f>D42*C42*B42</f>
        <v>2400</v>
      </c>
      <c r="G42" s="5"/>
    </row>
    <row r="43" spans="1:7" ht="12.75">
      <c r="A43" s="7" t="s">
        <v>8</v>
      </c>
      <c r="B43" s="5"/>
      <c r="C43" s="5"/>
      <c r="D43" s="5"/>
      <c r="E43" s="5"/>
      <c r="F43" s="63">
        <f>SUM(F37:F42)</f>
        <v>70150</v>
      </c>
      <c r="G43" s="5"/>
    </row>
    <row r="44" spans="1:7" ht="12.75">
      <c r="A44" s="11" t="s">
        <v>14</v>
      </c>
      <c r="B44" s="75"/>
      <c r="C44" s="75"/>
      <c r="D44" s="75"/>
      <c r="E44" s="75"/>
      <c r="F44" s="76"/>
      <c r="G44" s="5"/>
    </row>
    <row r="45" spans="2:4" ht="12.75">
      <c r="B45" s="55" t="s">
        <v>54</v>
      </c>
      <c r="C45" s="55" t="s">
        <v>55</v>
      </c>
      <c r="D45" s="55"/>
    </row>
    <row r="46" spans="1:6" ht="12.75">
      <c r="A46" t="s">
        <v>57</v>
      </c>
      <c r="B46" s="55">
        <v>50</v>
      </c>
      <c r="C46" s="77">
        <v>12</v>
      </c>
      <c r="F46" s="57">
        <f>C46*B46</f>
        <v>600</v>
      </c>
    </row>
    <row r="47" spans="1:6" ht="12.75">
      <c r="A47" t="s">
        <v>78</v>
      </c>
      <c r="B47" s="55"/>
      <c r="C47" s="77"/>
      <c r="F47" s="57">
        <v>1000</v>
      </c>
    </row>
    <row r="48" spans="1:6" ht="12.75">
      <c r="A48" t="s">
        <v>56</v>
      </c>
      <c r="B48" s="55">
        <v>20</v>
      </c>
      <c r="C48" s="77">
        <v>12</v>
      </c>
      <c r="F48" s="57">
        <f>C48*B48</f>
        <v>240</v>
      </c>
    </row>
    <row r="49" spans="1:6" ht="12.75">
      <c r="A49" t="s">
        <v>65</v>
      </c>
      <c r="B49" s="55">
        <v>50</v>
      </c>
      <c r="C49" s="77">
        <v>12</v>
      </c>
      <c r="F49" s="57">
        <f>C49*B49</f>
        <v>600</v>
      </c>
    </row>
    <row r="50" spans="1:6" ht="12.75">
      <c r="A50" t="s">
        <v>58</v>
      </c>
      <c r="B50" s="55">
        <v>26</v>
      </c>
      <c r="C50" s="77">
        <v>12</v>
      </c>
      <c r="F50" s="57">
        <f>C50*B50</f>
        <v>312</v>
      </c>
    </row>
    <row r="51" spans="1:6" ht="12.75">
      <c r="A51" s="2" t="s">
        <v>59</v>
      </c>
      <c r="B51" s="55"/>
      <c r="C51" s="77"/>
      <c r="F51" s="60">
        <f>SUM(F46:F50)</f>
        <v>2752</v>
      </c>
    </row>
    <row r="52" spans="1:7" ht="12.75">
      <c r="A52" s="11" t="s">
        <v>0</v>
      </c>
      <c r="B52" s="6"/>
      <c r="C52" s="6"/>
      <c r="D52" s="6"/>
      <c r="E52" s="6"/>
      <c r="F52" s="78">
        <f>F10+F14+F19+F23+F34+F43+F51</f>
        <v>230797</v>
      </c>
      <c r="G52" s="5"/>
    </row>
    <row r="53" spans="1:7" s="30" customFormat="1" ht="12.75">
      <c r="A53" s="69"/>
      <c r="B53" s="22"/>
      <c r="C53" s="22"/>
      <c r="D53" s="22"/>
      <c r="E53" s="22"/>
      <c r="F53" s="79"/>
      <c r="G53" s="22"/>
    </row>
    <row r="54" spans="1:7" s="30" customFormat="1" ht="12.75">
      <c r="A54" s="138" t="s">
        <v>104</v>
      </c>
      <c r="B54" s="141"/>
      <c r="C54" s="141"/>
      <c r="D54" s="141"/>
      <c r="E54" s="141"/>
      <c r="F54" s="142"/>
      <c r="G54" s="22"/>
    </row>
    <row r="55" spans="1:7" s="30" customFormat="1" ht="12.75">
      <c r="A55" s="69"/>
      <c r="B55" s="22"/>
      <c r="C55" s="22"/>
      <c r="D55" s="22"/>
      <c r="E55" s="22"/>
      <c r="F55" s="79"/>
      <c r="G55" s="22"/>
    </row>
    <row r="56" spans="1:7" ht="12.75">
      <c r="A56" s="11" t="s">
        <v>60</v>
      </c>
      <c r="B56" s="6"/>
      <c r="C56" s="6"/>
      <c r="D56" s="6"/>
      <c r="E56" s="6"/>
      <c r="F56" s="78">
        <v>0</v>
      </c>
      <c r="G56" s="5"/>
    </row>
    <row r="57" spans="1:7" ht="12.75">
      <c r="A57" s="5"/>
      <c r="B57" s="5"/>
      <c r="C57" s="5"/>
      <c r="D57" s="5"/>
      <c r="E57" s="5"/>
      <c r="F57" s="63"/>
      <c r="G57" s="5"/>
    </row>
    <row r="58" spans="1:7" ht="12.75">
      <c r="A58" s="8" t="s">
        <v>1</v>
      </c>
      <c r="B58" s="9"/>
      <c r="C58" s="9"/>
      <c r="D58" s="9"/>
      <c r="E58" s="9"/>
      <c r="F58" s="64">
        <f>SUM(F52+F56)</f>
        <v>230797</v>
      </c>
      <c r="G58" s="5"/>
    </row>
    <row r="59" ht="12.75">
      <c r="G59" s="5"/>
    </row>
    <row r="61" ht="12.75">
      <c r="G61" t="s">
        <v>2</v>
      </c>
    </row>
  </sheetData>
  <sheetProtection/>
  <printOptions/>
  <pageMargins left="0.75" right="0.75" top="0.5" bottom="0.5" header="0.5" footer="0.5"/>
  <pageSetup horizontalDpi="600" verticalDpi="600" orientation="landscape" r:id="rId2"/>
  <ignoredErrors>
    <ignoredError sqref="F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44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31.421875" style="0" customWidth="1"/>
    <col min="2" max="2" width="17.00390625" style="0" customWidth="1"/>
    <col min="3" max="3" width="9.7109375" style="0" customWidth="1"/>
    <col min="4" max="4" width="8.00390625" style="0" customWidth="1"/>
    <col min="5" max="5" width="3.28125" style="0" customWidth="1"/>
    <col min="6" max="6" width="12.57421875" style="23" customWidth="1"/>
    <col min="7" max="7" width="10.140625" style="0" bestFit="1" customWidth="1"/>
    <col min="10" max="10" width="13.00390625" style="0" customWidth="1"/>
  </cols>
  <sheetData>
    <row r="1" spans="1:10" ht="12.75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6" s="28" customFormat="1" ht="12.75">
      <c r="A2" s="2" t="s">
        <v>96</v>
      </c>
      <c r="F2" s="29"/>
    </row>
    <row r="3" ht="12.75">
      <c r="A3" t="s">
        <v>99</v>
      </c>
    </row>
    <row r="4" spans="1:10" ht="12.75">
      <c r="A4" s="10" t="s">
        <v>80</v>
      </c>
      <c r="B4" s="1"/>
      <c r="C4" s="1"/>
      <c r="D4" s="1"/>
      <c r="E4" s="1"/>
      <c r="F4" s="24"/>
      <c r="G4" s="1"/>
      <c r="H4" s="1"/>
      <c r="I4" s="1"/>
      <c r="J4" s="1"/>
    </row>
    <row r="5" spans="1:6" s="34" customFormat="1" ht="12.75">
      <c r="A5" s="31" t="s">
        <v>94</v>
      </c>
      <c r="B5" s="32"/>
      <c r="C5" s="33"/>
      <c r="F5" s="35"/>
    </row>
    <row r="6" spans="1:6" s="34" customFormat="1" ht="12.75">
      <c r="A6" s="31" t="s">
        <v>95</v>
      </c>
      <c r="B6" s="36"/>
      <c r="C6" s="37"/>
      <c r="F6" s="38"/>
    </row>
    <row r="7" spans="1:6" s="34" customFormat="1" ht="6" customHeight="1">
      <c r="A7" s="31"/>
      <c r="B7" s="36"/>
      <c r="C7" s="39"/>
      <c r="D7" s="40"/>
      <c r="F7" s="38"/>
    </row>
    <row r="8" spans="1:10" s="34" customFormat="1" ht="13.5" customHeight="1">
      <c r="A8" s="10" t="s">
        <v>11</v>
      </c>
      <c r="B8" s="44"/>
      <c r="C8" s="45"/>
      <c r="D8" s="46"/>
      <c r="E8" s="47"/>
      <c r="F8" s="48"/>
      <c r="G8" s="47"/>
      <c r="H8" s="47"/>
      <c r="I8" s="47"/>
      <c r="J8" s="47"/>
    </row>
    <row r="9" spans="1:6" s="34" customFormat="1" ht="13.5" customHeight="1">
      <c r="A9" s="136" t="s">
        <v>108</v>
      </c>
      <c r="B9" s="36"/>
      <c r="C9" s="39"/>
      <c r="D9" s="40"/>
      <c r="F9" s="38"/>
    </row>
    <row r="10" spans="2:6" s="34" customFormat="1" ht="6" customHeight="1">
      <c r="B10" s="36"/>
      <c r="C10" s="39"/>
      <c r="D10" s="40"/>
      <c r="F10" s="38"/>
    </row>
    <row r="11" spans="1:10" ht="12.75">
      <c r="A11" s="10" t="s">
        <v>6</v>
      </c>
      <c r="B11" s="1"/>
      <c r="C11" s="1"/>
      <c r="D11" s="1"/>
      <c r="E11" s="1"/>
      <c r="F11" s="24"/>
      <c r="G11" s="1"/>
      <c r="H11" s="1"/>
      <c r="I11" s="1"/>
      <c r="J11" s="1"/>
    </row>
    <row r="12" spans="1:6" s="34" customFormat="1" ht="12.75">
      <c r="A12" s="34" t="s">
        <v>81</v>
      </c>
      <c r="F12" s="38"/>
    </row>
    <row r="13" spans="1:6" s="34" customFormat="1" ht="12.75">
      <c r="A13" s="136" t="s">
        <v>107</v>
      </c>
      <c r="C13" s="33"/>
      <c r="D13" s="41"/>
      <c r="E13" s="33"/>
      <c r="F13" s="35"/>
    </row>
    <row r="14" s="34" customFormat="1" ht="6" customHeight="1">
      <c r="F14" s="38"/>
    </row>
    <row r="15" spans="1:10" s="34" customFormat="1" ht="12.75">
      <c r="A15" s="10" t="s">
        <v>12</v>
      </c>
      <c r="B15" s="47"/>
      <c r="C15" s="47"/>
      <c r="D15" s="47"/>
      <c r="E15" s="47"/>
      <c r="F15" s="48"/>
      <c r="G15" s="47"/>
      <c r="H15" s="47"/>
      <c r="I15" s="47"/>
      <c r="J15" s="47"/>
    </row>
    <row r="16" spans="1:6" s="34" customFormat="1" ht="12.75">
      <c r="A16" s="133" t="s">
        <v>102</v>
      </c>
      <c r="F16" s="38"/>
    </row>
    <row r="17" spans="1:6" s="34" customFormat="1" ht="12.75">
      <c r="A17" s="133" t="s">
        <v>103</v>
      </c>
      <c r="F17" s="38"/>
    </row>
    <row r="18" s="34" customFormat="1" ht="6" customHeight="1">
      <c r="F18" s="38"/>
    </row>
    <row r="19" spans="1:10" s="34" customFormat="1" ht="12.75">
      <c r="A19" s="10" t="s">
        <v>13</v>
      </c>
      <c r="B19" s="10"/>
      <c r="C19" s="10"/>
      <c r="D19" s="10"/>
      <c r="E19" s="10"/>
      <c r="F19" s="49"/>
      <c r="G19" s="10"/>
      <c r="H19" s="10"/>
      <c r="I19" s="10"/>
      <c r="J19" s="10"/>
    </row>
    <row r="20" spans="1:6" s="34" customFormat="1" ht="12.75">
      <c r="A20" s="34" t="s">
        <v>17</v>
      </c>
      <c r="F20" s="38"/>
    </row>
    <row r="21" spans="1:6" s="34" customFormat="1" ht="12.75">
      <c r="A21" s="34" t="s">
        <v>18</v>
      </c>
      <c r="F21" s="38"/>
    </row>
    <row r="22" s="34" customFormat="1" ht="6" customHeight="1">
      <c r="F22" s="38"/>
    </row>
    <row r="23" spans="1:10" ht="12.75">
      <c r="A23" s="11" t="s">
        <v>7</v>
      </c>
      <c r="B23" s="6"/>
      <c r="C23" s="6"/>
      <c r="D23" s="6"/>
      <c r="E23" s="6"/>
      <c r="F23" s="26"/>
      <c r="G23" s="6"/>
      <c r="H23" s="1"/>
      <c r="I23" s="1"/>
      <c r="J23" s="1"/>
    </row>
    <row r="24" spans="1:7" ht="12.75">
      <c r="A24" s="53" t="s">
        <v>82</v>
      </c>
      <c r="B24" s="5"/>
      <c r="C24" s="5"/>
      <c r="D24" s="5"/>
      <c r="E24" s="5"/>
      <c r="F24" s="25"/>
      <c r="G24" s="5"/>
    </row>
    <row r="25" spans="1:7" ht="12.75">
      <c r="A25" s="53" t="s">
        <v>83</v>
      </c>
      <c r="B25" s="13"/>
      <c r="C25" s="15"/>
      <c r="D25" s="13"/>
      <c r="E25" s="14"/>
      <c r="G25" s="5"/>
    </row>
    <row r="26" spans="1:7" s="34" customFormat="1" ht="12.75">
      <c r="A26" s="34" t="s">
        <v>52</v>
      </c>
      <c r="B26" s="50"/>
      <c r="C26" s="51"/>
      <c r="D26" s="50"/>
      <c r="E26" s="52"/>
      <c r="F26" s="43"/>
      <c r="G26" s="42"/>
    </row>
    <row r="27" spans="2:7" s="34" customFormat="1" ht="6" customHeight="1">
      <c r="B27" s="50"/>
      <c r="C27" s="51"/>
      <c r="D27" s="50"/>
      <c r="E27" s="52"/>
      <c r="F27" s="43"/>
      <c r="G27" s="42"/>
    </row>
    <row r="28" spans="1:10" ht="12.75">
      <c r="A28" s="12" t="s">
        <v>14</v>
      </c>
      <c r="B28" s="6"/>
      <c r="C28" s="6"/>
      <c r="D28" s="6"/>
      <c r="E28" s="6"/>
      <c r="F28" s="26"/>
      <c r="G28" s="6"/>
      <c r="H28" s="1"/>
      <c r="I28" s="1"/>
      <c r="J28" s="1"/>
    </row>
    <row r="29" spans="1:7" ht="12.75">
      <c r="A29" s="4" t="s">
        <v>76</v>
      </c>
      <c r="B29" s="5"/>
      <c r="C29" s="5"/>
      <c r="D29" s="5"/>
      <c r="E29" s="5"/>
      <c r="F29" s="25"/>
      <c r="G29" s="5"/>
    </row>
    <row r="30" spans="1:7" ht="12.75">
      <c r="A30" s="4" t="s">
        <v>63</v>
      </c>
      <c r="B30" s="5"/>
      <c r="C30" s="5"/>
      <c r="D30" s="5"/>
      <c r="E30" s="5"/>
      <c r="F30" s="25"/>
      <c r="G30" s="5"/>
    </row>
    <row r="31" spans="1:7" ht="12.75">
      <c r="A31" s="4" t="s">
        <v>19</v>
      </c>
      <c r="B31" s="5"/>
      <c r="C31" s="5"/>
      <c r="D31" s="5"/>
      <c r="E31" s="5"/>
      <c r="F31" s="25"/>
      <c r="G31" s="5"/>
    </row>
    <row r="32" spans="1:7" ht="6" customHeight="1">
      <c r="A32" s="5"/>
      <c r="B32" s="5"/>
      <c r="C32" s="5"/>
      <c r="D32" s="5"/>
      <c r="E32" s="5"/>
      <c r="F32" s="25"/>
      <c r="G32" s="5"/>
    </row>
    <row r="33" spans="1:10" s="34" customFormat="1" ht="12.75">
      <c r="A33" s="10" t="s">
        <v>98</v>
      </c>
      <c r="B33" s="86"/>
      <c r="C33" s="87"/>
      <c r="D33" s="86"/>
      <c r="E33" s="88"/>
      <c r="F33" s="89"/>
      <c r="G33" s="90"/>
      <c r="H33" s="47"/>
      <c r="I33" s="47"/>
      <c r="J33" s="47"/>
    </row>
    <row r="34" spans="1:7" s="34" customFormat="1" ht="12.75">
      <c r="A34" s="34" t="s">
        <v>93</v>
      </c>
      <c r="B34" s="50"/>
      <c r="C34" s="51"/>
      <c r="D34" s="50"/>
      <c r="E34" s="52"/>
      <c r="F34" s="43"/>
      <c r="G34" s="42"/>
    </row>
    <row r="35" spans="1:7" ht="6" customHeight="1">
      <c r="A35" s="5"/>
      <c r="B35" s="13"/>
      <c r="C35" s="15"/>
      <c r="D35" s="13"/>
      <c r="E35" s="14"/>
      <c r="F35" s="25"/>
      <c r="G35" s="5"/>
    </row>
    <row r="36" spans="1:10" ht="12.75">
      <c r="A36" s="11" t="s">
        <v>15</v>
      </c>
      <c r="B36" s="6"/>
      <c r="C36" s="6"/>
      <c r="D36" s="6"/>
      <c r="E36" s="6"/>
      <c r="F36" s="54"/>
      <c r="G36" s="6"/>
      <c r="H36" s="1"/>
      <c r="I36" s="1"/>
      <c r="J36" s="1"/>
    </row>
    <row r="37" spans="1:7" ht="12.75">
      <c r="A37" s="4" t="s">
        <v>20</v>
      </c>
      <c r="B37" s="5"/>
      <c r="C37" s="5"/>
      <c r="D37" s="5"/>
      <c r="E37" s="5"/>
      <c r="F37" s="27"/>
      <c r="G37" s="5"/>
    </row>
    <row r="38" spans="1:7" ht="8.25" customHeight="1">
      <c r="A38" s="4"/>
      <c r="B38" s="5"/>
      <c r="C38" s="5"/>
      <c r="D38" s="5"/>
      <c r="E38" s="5"/>
      <c r="F38" s="27"/>
      <c r="G38" s="5"/>
    </row>
    <row r="39" spans="1:10" s="5" customFormat="1" ht="12.75">
      <c r="A39" s="11" t="s">
        <v>16</v>
      </c>
      <c r="B39" s="6"/>
      <c r="C39" s="6"/>
      <c r="D39" s="6"/>
      <c r="E39" s="6"/>
      <c r="F39" s="54"/>
      <c r="G39" s="6"/>
      <c r="H39" s="6"/>
      <c r="I39" s="6"/>
      <c r="J39" s="6"/>
    </row>
    <row r="40" spans="1:7" ht="12.75">
      <c r="A40" t="s">
        <v>106</v>
      </c>
      <c r="G40" s="5"/>
    </row>
    <row r="42" ht="6" customHeight="1"/>
    <row r="43" spans="1:10" s="5" customFormat="1" ht="12.75">
      <c r="A43" s="11" t="s">
        <v>1</v>
      </c>
      <c r="B43" s="6"/>
      <c r="C43" s="6"/>
      <c r="D43" s="6"/>
      <c r="E43" s="6"/>
      <c r="F43" s="54"/>
      <c r="G43" s="6"/>
      <c r="H43" s="6"/>
      <c r="I43" s="6"/>
      <c r="J43" s="6"/>
    </row>
    <row r="44" ht="12.75">
      <c r="A44" t="s">
        <v>53</v>
      </c>
    </row>
  </sheetData>
  <sheetProtection/>
  <mergeCells count="1">
    <mergeCell ref="A1:J1"/>
  </mergeCells>
  <printOptions/>
  <pageMargins left="0.7" right="0.7" top="0.75" bottom="0.7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60"/>
  <sheetViews>
    <sheetView tabSelected="1" zoomScalePageLayoutView="0" workbookViewId="0" topLeftCell="A25">
      <selection activeCell="F11" sqref="F11"/>
    </sheetView>
  </sheetViews>
  <sheetFormatPr defaultColWidth="9.140625" defaultRowHeight="12.75"/>
  <cols>
    <col min="1" max="1" width="43.00390625" style="28" customWidth="1"/>
    <col min="2" max="2" width="19.28125" style="28" customWidth="1"/>
    <col min="3" max="3" width="18.00390625" style="28" customWidth="1"/>
    <col min="4" max="4" width="16.00390625" style="28" customWidth="1"/>
    <col min="5" max="5" width="10.140625" style="28" customWidth="1"/>
    <col min="6" max="6" width="12.57421875" style="56" customWidth="1"/>
    <col min="7" max="7" width="10.140625" style="28" bestFit="1" customWidth="1"/>
    <col min="8" max="16384" width="9.140625" style="28" customWidth="1"/>
  </cols>
  <sheetData>
    <row r="1" spans="1:6" ht="12.75">
      <c r="A1" s="7" t="s">
        <v>96</v>
      </c>
      <c r="B1" s="80"/>
      <c r="C1" s="80"/>
      <c r="D1" s="80"/>
      <c r="E1" s="80"/>
      <c r="F1" s="85"/>
    </row>
    <row r="2" spans="1:6" ht="12.75">
      <c r="A2" s="132" t="s">
        <v>97</v>
      </c>
      <c r="B2" s="80"/>
      <c r="C2" s="80"/>
      <c r="D2" s="80"/>
      <c r="E2" s="80"/>
      <c r="F2" s="85"/>
    </row>
    <row r="3" spans="1:6" ht="12.75">
      <c r="A3" s="130"/>
      <c r="B3" s="130"/>
      <c r="C3" s="130"/>
      <c r="D3" s="130"/>
      <c r="E3" s="130"/>
      <c r="F3" s="131"/>
    </row>
    <row r="4" spans="1:6" ht="12.75">
      <c r="A4" s="116" t="s">
        <v>80</v>
      </c>
      <c r="B4" s="117"/>
      <c r="C4" s="117"/>
      <c r="D4" s="117"/>
      <c r="E4" s="117"/>
      <c r="F4" s="118"/>
    </row>
    <row r="5" spans="1:6" ht="12.75">
      <c r="A5" s="110"/>
      <c r="B5" s="97" t="s">
        <v>23</v>
      </c>
      <c r="C5" s="97" t="s">
        <v>24</v>
      </c>
      <c r="D5" s="97" t="s">
        <v>25</v>
      </c>
      <c r="E5" s="95"/>
      <c r="F5" s="107" t="s">
        <v>85</v>
      </c>
    </row>
    <row r="6" spans="1:6" ht="12.75">
      <c r="A6" s="91"/>
      <c r="B6" s="92"/>
      <c r="C6" s="93"/>
      <c r="D6" s="94"/>
      <c r="E6" s="95"/>
      <c r="F6" s="96"/>
    </row>
    <row r="7" spans="1:6" ht="13.5" customHeight="1">
      <c r="A7" s="91"/>
      <c r="B7" s="92"/>
      <c r="C7" s="97"/>
      <c r="D7" s="94"/>
      <c r="E7" s="95"/>
      <c r="F7" s="96"/>
    </row>
    <row r="8" spans="1:6" ht="13.5" customHeight="1">
      <c r="A8" s="91"/>
      <c r="B8" s="92"/>
      <c r="C8" s="93"/>
      <c r="D8" s="94"/>
      <c r="E8" s="95"/>
      <c r="F8" s="96"/>
    </row>
    <row r="9" spans="1:6" ht="12.75">
      <c r="A9" s="91"/>
      <c r="B9" s="92"/>
      <c r="C9" s="93"/>
      <c r="D9" s="94"/>
      <c r="E9" s="95"/>
      <c r="F9" s="96"/>
    </row>
    <row r="10" spans="1:6" ht="12.75">
      <c r="A10" s="98" t="s">
        <v>86</v>
      </c>
      <c r="B10" s="99"/>
      <c r="C10" s="100"/>
      <c r="D10" s="99"/>
      <c r="E10" s="99"/>
      <c r="F10" s="101">
        <f>SUM(F6:F9)</f>
        <v>0</v>
      </c>
    </row>
    <row r="11" spans="1:7" ht="12.75">
      <c r="A11" s="120" t="s">
        <v>84</v>
      </c>
      <c r="B11" s="75"/>
      <c r="C11" s="75"/>
      <c r="D11" s="75"/>
      <c r="E11" s="75"/>
      <c r="F11" s="121"/>
      <c r="G11" s="80"/>
    </row>
    <row r="12" spans="1:6" ht="12.75">
      <c r="A12" s="91"/>
      <c r="B12" s="102"/>
      <c r="C12" s="93"/>
      <c r="D12" s="94"/>
      <c r="E12" s="95"/>
      <c r="F12" s="96"/>
    </row>
    <row r="13" spans="1:6" ht="13.5" customHeight="1">
      <c r="A13" s="91"/>
      <c r="B13" s="102"/>
      <c r="C13" s="93"/>
      <c r="D13" s="94"/>
      <c r="E13" s="95"/>
      <c r="F13" s="96"/>
    </row>
    <row r="14" spans="1:7" ht="12.75">
      <c r="A14" s="103" t="s">
        <v>87</v>
      </c>
      <c r="B14" s="99"/>
      <c r="C14" s="99"/>
      <c r="D14" s="99"/>
      <c r="E14" s="99"/>
      <c r="F14" s="101">
        <f>SUM(F12:F13)</f>
        <v>0</v>
      </c>
      <c r="G14" s="80"/>
    </row>
    <row r="15" spans="1:6" ht="12.75">
      <c r="A15" s="123" t="s">
        <v>88</v>
      </c>
      <c r="B15" s="75"/>
      <c r="C15" s="75"/>
      <c r="D15" s="75"/>
      <c r="E15" s="75"/>
      <c r="F15" s="121"/>
    </row>
    <row r="16" spans="1:6" ht="12.75">
      <c r="A16" s="95"/>
      <c r="B16" s="97" t="s">
        <v>27</v>
      </c>
      <c r="C16" s="97" t="s">
        <v>28</v>
      </c>
      <c r="D16" s="95"/>
      <c r="E16" s="95"/>
      <c r="F16" s="96"/>
    </row>
    <row r="17" spans="1:6" ht="12.75">
      <c r="A17" s="95"/>
      <c r="B17" s="97"/>
      <c r="C17" s="104"/>
      <c r="D17" s="105"/>
      <c r="E17" s="106"/>
      <c r="F17" s="107"/>
    </row>
    <row r="18" spans="1:6" ht="12.75">
      <c r="A18" s="95"/>
      <c r="B18" s="97"/>
      <c r="C18" s="104"/>
      <c r="D18" s="95"/>
      <c r="E18" s="95"/>
      <c r="F18" s="96"/>
    </row>
    <row r="19" spans="1:6" ht="12.75">
      <c r="A19" s="103" t="s">
        <v>89</v>
      </c>
      <c r="B19" s="99"/>
      <c r="C19" s="99"/>
      <c r="D19" s="99"/>
      <c r="E19" s="99"/>
      <c r="F19" s="101">
        <f>SUM(F16:F18)</f>
        <v>0</v>
      </c>
    </row>
    <row r="20" spans="1:9" ht="12.75">
      <c r="A20" s="123" t="s">
        <v>74</v>
      </c>
      <c r="B20" s="75"/>
      <c r="C20" s="75"/>
      <c r="D20" s="75"/>
      <c r="E20" s="75"/>
      <c r="F20" s="121"/>
      <c r="G20" s="80"/>
      <c r="I20" s="81"/>
    </row>
    <row r="21" spans="1:9" s="19" customFormat="1" ht="12.75">
      <c r="A21" s="110"/>
      <c r="B21" s="111" t="s">
        <v>31</v>
      </c>
      <c r="C21" s="111" t="s">
        <v>32</v>
      </c>
      <c r="D21" s="91"/>
      <c r="E21" s="91"/>
      <c r="F21" s="112"/>
      <c r="G21" s="82"/>
      <c r="I21" s="83"/>
    </row>
    <row r="22" spans="1:9" ht="12.75">
      <c r="A22" s="95"/>
      <c r="B22" s="97"/>
      <c r="C22" s="104"/>
      <c r="D22" s="95"/>
      <c r="E22" s="95"/>
      <c r="F22" s="96"/>
      <c r="G22" s="80"/>
      <c r="I22" s="81"/>
    </row>
    <row r="23" spans="1:9" ht="12.75">
      <c r="A23" s="103" t="s">
        <v>33</v>
      </c>
      <c r="B23" s="108"/>
      <c r="C23" s="109"/>
      <c r="D23" s="99"/>
      <c r="E23" s="99"/>
      <c r="F23" s="101">
        <f>SUM(F21:F22)</f>
        <v>0</v>
      </c>
      <c r="G23" s="80"/>
      <c r="I23" s="81"/>
    </row>
    <row r="24" spans="1:9" ht="12.75">
      <c r="A24" s="123" t="s">
        <v>13</v>
      </c>
      <c r="B24" s="75"/>
      <c r="C24" s="75"/>
      <c r="D24" s="75"/>
      <c r="E24" s="75"/>
      <c r="F24" s="121"/>
      <c r="G24" s="80"/>
      <c r="I24" s="81"/>
    </row>
    <row r="25" spans="1:9" ht="12.75">
      <c r="A25" s="105"/>
      <c r="B25" s="97"/>
      <c r="C25" s="104"/>
      <c r="D25" s="95"/>
      <c r="E25" s="95"/>
      <c r="F25" s="96"/>
      <c r="G25" s="80"/>
      <c r="I25" s="81"/>
    </row>
    <row r="26" spans="1:9" ht="12.75">
      <c r="A26" s="105"/>
      <c r="B26" s="97"/>
      <c r="C26" s="104"/>
      <c r="D26" s="95"/>
      <c r="E26" s="95"/>
      <c r="F26" s="96"/>
      <c r="G26" s="80"/>
      <c r="I26" s="81"/>
    </row>
    <row r="27" spans="1:9" ht="12.75">
      <c r="A27" s="105"/>
      <c r="B27" s="97"/>
      <c r="C27" s="104"/>
      <c r="D27" s="95"/>
      <c r="E27" s="95"/>
      <c r="F27" s="96"/>
      <c r="G27" s="80"/>
      <c r="I27" s="81"/>
    </row>
    <row r="28" spans="1:9" ht="12.75">
      <c r="A28" s="105"/>
      <c r="B28" s="97"/>
      <c r="C28" s="104"/>
      <c r="D28" s="95"/>
      <c r="E28" s="95"/>
      <c r="F28" s="96"/>
      <c r="G28" s="80"/>
      <c r="I28" s="81"/>
    </row>
    <row r="29" spans="1:9" ht="12.75">
      <c r="A29" s="105"/>
      <c r="B29" s="97"/>
      <c r="C29" s="104"/>
      <c r="D29" s="95"/>
      <c r="E29" s="95"/>
      <c r="F29" s="96"/>
      <c r="G29" s="80"/>
      <c r="I29" s="81"/>
    </row>
    <row r="30" spans="1:9" ht="12.75">
      <c r="A30" s="113"/>
      <c r="B30" s="97"/>
      <c r="C30" s="104"/>
      <c r="D30" s="95"/>
      <c r="E30" s="95"/>
      <c r="F30" s="96"/>
      <c r="G30" s="80"/>
      <c r="I30" s="81"/>
    </row>
    <row r="31" spans="1:9" ht="12.75">
      <c r="A31" s="103" t="s">
        <v>39</v>
      </c>
      <c r="B31" s="108"/>
      <c r="C31" s="109"/>
      <c r="D31" s="99"/>
      <c r="E31" s="99"/>
      <c r="F31" s="101">
        <f>SUM(F25:F30)</f>
        <v>0</v>
      </c>
      <c r="G31" s="80"/>
      <c r="I31" s="81"/>
    </row>
    <row r="32" spans="1:7" ht="12.75">
      <c r="A32" s="123" t="s">
        <v>90</v>
      </c>
      <c r="B32" s="75"/>
      <c r="C32" s="75"/>
      <c r="D32" s="75"/>
      <c r="E32" s="75"/>
      <c r="F32" s="121"/>
      <c r="G32" s="80"/>
    </row>
    <row r="33" spans="1:7" ht="12.75">
      <c r="A33" s="95"/>
      <c r="B33" s="97"/>
      <c r="C33" s="97"/>
      <c r="D33" s="97"/>
      <c r="E33" s="95"/>
      <c r="F33" s="96"/>
      <c r="G33" s="80"/>
    </row>
    <row r="34" spans="1:7" ht="12.75">
      <c r="A34" s="95"/>
      <c r="B34" s="97"/>
      <c r="C34" s="104"/>
      <c r="D34" s="104"/>
      <c r="E34" s="105"/>
      <c r="F34" s="96"/>
      <c r="G34" s="80"/>
    </row>
    <row r="35" spans="1:7" ht="12.75">
      <c r="A35" s="91"/>
      <c r="B35" s="97"/>
      <c r="C35" s="104"/>
      <c r="D35" s="104"/>
      <c r="E35" s="105"/>
      <c r="F35" s="96"/>
      <c r="G35" s="80"/>
    </row>
    <row r="36" spans="1:7" ht="12.75">
      <c r="A36" s="91"/>
      <c r="B36" s="97"/>
      <c r="C36" s="104"/>
      <c r="D36" s="104"/>
      <c r="E36" s="105"/>
      <c r="F36" s="96"/>
      <c r="G36" s="80"/>
    </row>
    <row r="37" spans="1:7" ht="12.75">
      <c r="A37" s="103" t="s">
        <v>91</v>
      </c>
      <c r="B37" s="99"/>
      <c r="C37" s="99"/>
      <c r="D37" s="99"/>
      <c r="E37" s="99"/>
      <c r="F37" s="101">
        <f>SUM(F33:F36)</f>
        <v>0</v>
      </c>
      <c r="G37" s="80"/>
    </row>
    <row r="38" spans="1:7" ht="12.75">
      <c r="A38" s="123" t="s">
        <v>98</v>
      </c>
      <c r="B38" s="75"/>
      <c r="C38" s="75"/>
      <c r="D38" s="75"/>
      <c r="E38" s="75"/>
      <c r="F38" s="125"/>
      <c r="G38" s="80"/>
    </row>
    <row r="39" spans="1:7" ht="12.75">
      <c r="A39" s="114"/>
      <c r="B39" s="95"/>
      <c r="C39" s="95"/>
      <c r="D39" s="95"/>
      <c r="E39" s="95"/>
      <c r="F39" s="101"/>
      <c r="G39" s="80"/>
    </row>
    <row r="40" spans="1:7" ht="12.75">
      <c r="A40" s="103" t="s">
        <v>92</v>
      </c>
      <c r="B40" s="99"/>
      <c r="C40" s="99"/>
      <c r="D40" s="99"/>
      <c r="E40" s="99"/>
      <c r="F40" s="101">
        <f>SUM(F39)</f>
        <v>0</v>
      </c>
      <c r="G40" s="80"/>
    </row>
    <row r="41" spans="1:7" ht="12.75">
      <c r="A41" s="123" t="s">
        <v>14</v>
      </c>
      <c r="B41" s="75"/>
      <c r="C41" s="75"/>
      <c r="D41" s="75"/>
      <c r="E41" s="75"/>
      <c r="F41" s="121"/>
      <c r="G41" s="80"/>
    </row>
    <row r="42" spans="1:6" ht="12.75">
      <c r="A42" s="95"/>
      <c r="B42" s="97"/>
      <c r="C42" s="97"/>
      <c r="D42" s="97"/>
      <c r="E42" s="95"/>
      <c r="F42" s="96"/>
    </row>
    <row r="43" spans="1:6" ht="12.75">
      <c r="A43" s="95"/>
      <c r="B43" s="97"/>
      <c r="C43" s="102"/>
      <c r="D43" s="95"/>
      <c r="E43" s="95"/>
      <c r="F43" s="96"/>
    </row>
    <row r="44" spans="1:6" ht="12.75">
      <c r="A44" s="95"/>
      <c r="B44" s="97"/>
      <c r="C44" s="102"/>
      <c r="D44" s="95"/>
      <c r="E44" s="95"/>
      <c r="F44" s="96"/>
    </row>
    <row r="45" spans="1:6" ht="12.75">
      <c r="A45" s="95"/>
      <c r="B45" s="97"/>
      <c r="C45" s="102"/>
      <c r="D45" s="95"/>
      <c r="E45" s="95"/>
      <c r="F45" s="96"/>
    </row>
    <row r="46" spans="1:6" ht="12.75">
      <c r="A46" s="95"/>
      <c r="B46" s="97"/>
      <c r="C46" s="102"/>
      <c r="D46" s="95"/>
      <c r="E46" s="95"/>
      <c r="F46" s="96"/>
    </row>
    <row r="47" spans="1:6" ht="12.75">
      <c r="A47" s="95"/>
      <c r="B47" s="97"/>
      <c r="C47" s="102"/>
      <c r="D47" s="95"/>
      <c r="E47" s="95"/>
      <c r="F47" s="96"/>
    </row>
    <row r="48" spans="1:6" ht="12.75">
      <c r="A48" s="95"/>
      <c r="B48" s="97"/>
      <c r="C48" s="102"/>
      <c r="D48" s="95"/>
      <c r="E48" s="95"/>
      <c r="F48" s="96"/>
    </row>
    <row r="49" spans="1:6" ht="12.75">
      <c r="A49" s="122" t="s">
        <v>59</v>
      </c>
      <c r="B49" s="84"/>
      <c r="C49" s="115"/>
      <c r="D49" s="80"/>
      <c r="E49" s="80"/>
      <c r="F49" s="101">
        <f>SUM(F42:F48)</f>
        <v>0</v>
      </c>
    </row>
    <row r="50" spans="1:7" ht="12.75">
      <c r="A50" s="137" t="s">
        <v>0</v>
      </c>
      <c r="B50" s="75"/>
      <c r="C50" s="75"/>
      <c r="D50" s="75"/>
      <c r="E50" s="75"/>
      <c r="F50" s="125"/>
      <c r="G50" s="80"/>
    </row>
    <row r="51" spans="1:7" s="19" customFormat="1" ht="12.75">
      <c r="A51" s="119"/>
      <c r="B51" s="82"/>
      <c r="C51" s="82"/>
      <c r="D51" s="82"/>
      <c r="E51" s="82"/>
      <c r="F51" s="129"/>
      <c r="G51" s="82"/>
    </row>
    <row r="52" spans="1:7" s="19" customFormat="1" ht="12.75">
      <c r="A52" s="138" t="s">
        <v>104</v>
      </c>
      <c r="B52" s="139"/>
      <c r="C52" s="139"/>
      <c r="D52" s="139"/>
      <c r="E52" s="139"/>
      <c r="F52" s="140"/>
      <c r="G52" s="82"/>
    </row>
    <row r="53" spans="1:7" s="19" customFormat="1" ht="12.75">
      <c r="A53" s="119"/>
      <c r="B53" s="82"/>
      <c r="C53" s="82"/>
      <c r="D53" s="82"/>
      <c r="E53" s="82"/>
      <c r="F53" s="129"/>
      <c r="G53" s="22" t="s">
        <v>105</v>
      </c>
    </row>
    <row r="54" spans="1:7" ht="12.75">
      <c r="A54" s="123" t="s">
        <v>60</v>
      </c>
      <c r="B54" s="75"/>
      <c r="C54" s="75"/>
      <c r="D54" s="75"/>
      <c r="E54" s="75"/>
      <c r="F54" s="125"/>
      <c r="G54" s="80"/>
    </row>
    <row r="55" spans="1:7" ht="12.75">
      <c r="A55" s="124"/>
      <c r="B55" s="80"/>
      <c r="C55" s="80"/>
      <c r="D55" s="80"/>
      <c r="E55" s="80"/>
      <c r="F55" s="128"/>
      <c r="G55" s="5" t="s">
        <v>109</v>
      </c>
    </row>
    <row r="56" spans="1:7" ht="12.75">
      <c r="A56" s="123" t="s">
        <v>1</v>
      </c>
      <c r="B56" s="75"/>
      <c r="C56" s="75"/>
      <c r="D56" s="75"/>
      <c r="E56" s="75"/>
      <c r="F56" s="125"/>
      <c r="G56" s="80"/>
    </row>
    <row r="57" spans="1:7" ht="12.75">
      <c r="A57" s="126"/>
      <c r="B57" s="127"/>
      <c r="C57" s="127"/>
      <c r="D57" s="127"/>
      <c r="E57" s="127"/>
      <c r="F57" s="114">
        <f>F51+F55</f>
        <v>0</v>
      </c>
      <c r="G57" s="80"/>
    </row>
    <row r="58" ht="12.75">
      <c r="G58" s="80"/>
    </row>
    <row r="60" ht="12.75">
      <c r="G60" s="28" t="s">
        <v>2</v>
      </c>
    </row>
  </sheetData>
  <sheetProtection/>
  <printOptions/>
  <pageMargins left="0.75" right="0.75" top="0.75" bottom="0.75" header="0.5" footer="0.5"/>
  <pageSetup fitToHeight="1" fitToWidth="1"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Magician</dc:creator>
  <cp:keywords/>
  <dc:description/>
  <cp:lastModifiedBy>Shelly J. Tonge-Seymour</cp:lastModifiedBy>
  <cp:lastPrinted>2012-01-09T16:49:16Z</cp:lastPrinted>
  <dcterms:created xsi:type="dcterms:W3CDTF">2003-05-01T23:07:13Z</dcterms:created>
  <dcterms:modified xsi:type="dcterms:W3CDTF">2016-09-09T20:05:56Z</dcterms:modified>
  <cp:category/>
  <cp:version/>
  <cp:contentType/>
  <cp:contentStatus/>
</cp:coreProperties>
</file>